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5. Mayo 2023/"/>
    </mc:Choice>
  </mc:AlternateContent>
  <xr:revisionPtr revIDLastSave="358" documentId="8_{70EFEE64-6D43-4B32-8EBC-CB96071122C2}" xr6:coauthVersionLast="47" xr6:coauthVersionMax="47" xr10:uidLastSave="{E3A503B9-6A5E-45E7-884E-2179ED9466FD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'!$A$1:$P$95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4" l="1"/>
  <c r="G59" i="4"/>
  <c r="F59" i="4"/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K7" i="4" s="1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1" i="4" l="1"/>
  <c r="K81" i="4" s="1"/>
  <c r="P59" i="4"/>
  <c r="P7" i="4" s="1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1" i="4"/>
  <c r="P81" i="4" s="1"/>
  <c r="H8" i="4"/>
  <c r="E14" i="4"/>
  <c r="D8" i="4"/>
  <c r="C64" i="4"/>
  <c r="C59" i="4" s="1"/>
  <c r="B59" i="4"/>
  <c r="B7" i="4" s="1"/>
  <c r="C24" i="4"/>
  <c r="G8" i="4"/>
  <c r="E8" i="4"/>
  <c r="I8" i="4"/>
  <c r="I71" i="4" s="1"/>
  <c r="I81" i="4" s="1"/>
  <c r="H14" i="4"/>
  <c r="C14" i="4"/>
  <c r="G14" i="4"/>
  <c r="F8" i="4"/>
  <c r="J8" i="4"/>
  <c r="F34" i="4"/>
  <c r="F14" i="4"/>
  <c r="J14" i="4"/>
  <c r="J71" i="4" s="1"/>
  <c r="J81" i="4" s="1"/>
  <c r="H7" i="4" l="1"/>
  <c r="C7" i="4"/>
  <c r="G7" i="4"/>
  <c r="F7" i="4"/>
  <c r="I7" i="4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<sst xmlns="http://schemas.openxmlformats.org/spreadsheetml/2006/main" count="102" uniqueCount="102">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</sst>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0" fontId="3" fillId="0" borderId="14" xfId="0" applyFont="1" applyBorder="1" applyAlignment="1">
      <alignment wrapText="1"/>
    </xf>
    <xf numFmtId="164" fontId="3" fillId="0" borderId="13" xfId="1" applyFont="1" applyFill="1" applyBorder="1" applyAlignment="1">
      <alignment horizontal="left" vertical="center" wrapText="1"/>
    </xf>
    <xf numFmtId="164" fontId="3" fillId="0" borderId="13" xfId="1" applyFont="1" applyFill="1" applyBorder="1" applyAlignment="1">
      <alignment vertical="center"/>
    </xf>
    <xf numFmtId="164" fontId="3" fillId="0" borderId="13" xfId="1" applyFont="1" applyFill="1" applyBorder="1" applyAlignment="1"/>
    <xf numFmtId="164" fontId="3" fillId="0" borderId="15" xfId="1" applyFont="1" applyFill="1" applyBorder="1" applyAlignment="1"/>
    <xf numFmtId="164" fontId="3" fillId="0" borderId="13" xfId="1" applyFont="1" applyFill="1" applyBorder="1" applyAlignment="1">
      <alignment wrapText="1"/>
    </xf>
    <xf numFmtId="164" fontId="3" fillId="0" borderId="4" xfId="1" applyFont="1" applyFill="1" applyBorder="1" applyAlignment="1">
      <alignment wrapText="1"/>
    </xf>
    <xf numFmtId="164" fontId="2" fillId="0" borderId="2" xfId="1" applyFont="1" applyFill="1" applyBorder="1" applyAlignment="1">
      <alignment wrapText="1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José Rafael Espaillat</a:t>
          </a:r>
          <a:r>
            <a:rPr lang="en-US" sz="1800" b="1" baseline="0"/>
            <a:t> Muñoz</a:t>
          </a:r>
          <a:endParaRPr lang="en-US" sz="1800" b="1"/>
        </a:p>
        <a:p>
          <a:pPr algn="ctr"/>
          <a:r>
            <a:rPr lang="en-US" sz="1800" b="1"/>
            <a:t>Embajador, 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99"/>
  <sheetViews>
    <sheetView showGridLines="0" tabSelected="1" topLeftCell="A34" zoomScale="70" zoomScaleNormal="70" zoomScaleSheetLayoutView="70" zoomScalePageLayoutView="60" workbookViewId="0">
      <selection activeCell="A54" sqref="A54:F54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hidden="1" customWidth="1"/>
    <col min="10" max="11" width="20.85546875" style="2" hidden="1" customWidth="1"/>
    <col min="12" max="12" width="19.5703125" style="2" hidden="1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21" x14ac:dyDescent="0.35">
      <c r="A2" s="71" t="s">
        <v>101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21" x14ac:dyDescent="0.3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67" t="s">
        <v>100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10018607.779999999</v>
      </c>
      <c r="G7" s="46">
        <f t="shared" si="0"/>
        <v>9916425.0999999978</v>
      </c>
      <c r="H7" s="46">
        <f t="shared" si="0"/>
        <v>17364204.809999999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56050605.030000001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8182597.2399999993</v>
      </c>
      <c r="G8" s="15">
        <f t="shared" si="1"/>
        <v>8215549.2799999993</v>
      </c>
      <c r="H8" s="23">
        <f t="shared" si="1"/>
        <v>14094814.309999999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23">
        <f t="shared" si="1"/>
        <v>0</v>
      </c>
      <c r="P8" s="15">
        <f t="shared" si="1"/>
        <v>46746660.140000001</v>
      </c>
      <c r="U8" s="9"/>
    </row>
    <row r="9" spans="1:21" x14ac:dyDescent="0.35">
      <c r="A9" s="34" t="s">
        <v>9</v>
      </c>
      <c r="B9" s="16">
        <v>98414146</v>
      </c>
      <c r="C9" s="16">
        <v>-600539.64</v>
      </c>
      <c r="D9" s="17">
        <v>6984454.1699999999</v>
      </c>
      <c r="E9" s="30">
        <v>6991087.5</v>
      </c>
      <c r="F9" s="30">
        <v>6998087.5</v>
      </c>
      <c r="G9" s="30">
        <v>6998087.5</v>
      </c>
      <c r="H9" s="24">
        <v>7133420.8300000001</v>
      </c>
      <c r="I9" s="24"/>
      <c r="J9" s="24"/>
      <c r="K9" s="24"/>
      <c r="L9" s="30"/>
      <c r="M9" s="30"/>
      <c r="N9" s="30"/>
      <c r="O9" s="24"/>
      <c r="P9" s="17">
        <f>SUM(D9:O9)</f>
        <v>35105137.5</v>
      </c>
    </row>
    <row r="10" spans="1:21" x14ac:dyDescent="0.35">
      <c r="A10" s="34" t="s">
        <v>10</v>
      </c>
      <c r="B10" s="16">
        <v>16801376</v>
      </c>
      <c r="C10" s="18">
        <v>539.64</v>
      </c>
      <c r="D10" s="30">
        <v>100000</v>
      </c>
      <c r="E10" s="30">
        <v>93000</v>
      </c>
      <c r="F10" s="30">
        <v>100000</v>
      </c>
      <c r="G10" s="30">
        <v>169134.22</v>
      </c>
      <c r="H10" s="64">
        <v>5874848.6399999997</v>
      </c>
      <c r="I10" s="24"/>
      <c r="J10" s="24"/>
      <c r="K10" s="24"/>
      <c r="L10" s="30"/>
      <c r="M10" s="30"/>
      <c r="N10" s="30"/>
      <c r="O10" s="24"/>
      <c r="P10" s="17">
        <f t="shared" ref="P10:P63" si="2">SUM(D10:O10)</f>
        <v>6336982.8599999994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>
        <v>47850.89</v>
      </c>
      <c r="G11" s="30"/>
      <c r="H11" s="24">
        <v>18153.189999999999</v>
      </c>
      <c r="I11" s="24"/>
      <c r="J11" s="24"/>
      <c r="K11" s="24"/>
      <c r="L11" s="30"/>
      <c r="M11" s="30"/>
      <c r="N11" s="30"/>
      <c r="O11" s="24"/>
      <c r="P11" s="17">
        <f t="shared" si="2"/>
        <v>81009.17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/>
      <c r="M12" s="30"/>
      <c r="N12" s="30"/>
      <c r="O12" s="24"/>
      <c r="P12" s="17">
        <f t="shared" si="2"/>
        <v>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>
        <v>1036658.85</v>
      </c>
      <c r="G13" s="30">
        <v>1048327.56</v>
      </c>
      <c r="H13" s="24">
        <v>1068391.6499999999</v>
      </c>
      <c r="I13" s="24"/>
      <c r="J13" s="24"/>
      <c r="K13" s="24"/>
      <c r="L13" s="30"/>
      <c r="M13" s="30"/>
      <c r="N13" s="30"/>
      <c r="O13" s="24"/>
      <c r="P13" s="17">
        <f t="shared" si="2"/>
        <v>5223530.6099999994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-280000</v>
      </c>
      <c r="D14" s="15">
        <f t="shared" si="3"/>
        <v>242681.57</v>
      </c>
      <c r="E14" s="15">
        <f t="shared" si="3"/>
        <v>1760888.1</v>
      </c>
      <c r="F14" s="15">
        <f t="shared" si="3"/>
        <v>1809282.9400000002</v>
      </c>
      <c r="G14" s="15">
        <f t="shared" si="3"/>
        <v>1119621.21</v>
      </c>
      <c r="H14" s="23">
        <f t="shared" si="3"/>
        <v>1134600.2999999998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23">
        <f t="shared" si="3"/>
        <v>0</v>
      </c>
      <c r="P14" s="15">
        <f t="shared" si="3"/>
        <v>6067074.120000001</v>
      </c>
      <c r="U14" s="5"/>
    </row>
    <row r="15" spans="1:21" x14ac:dyDescent="0.35">
      <c r="A15" s="34" t="s">
        <v>15</v>
      </c>
      <c r="B15" s="16">
        <v>6930000</v>
      </c>
      <c r="C15" s="18"/>
      <c r="D15" s="30"/>
      <c r="E15" s="30">
        <v>532042.65</v>
      </c>
      <c r="F15" s="30">
        <v>532058.9</v>
      </c>
      <c r="G15" s="30">
        <v>547462.56999999995</v>
      </c>
      <c r="H15" s="24">
        <v>654040.24</v>
      </c>
      <c r="I15" s="24"/>
      <c r="J15" s="24"/>
      <c r="K15" s="24"/>
      <c r="L15" s="30"/>
      <c r="M15" s="30"/>
      <c r="N15" s="30"/>
      <c r="O15" s="24"/>
      <c r="P15" s="17">
        <f t="shared" si="2"/>
        <v>2265604.3600000003</v>
      </c>
    </row>
    <row r="16" spans="1:21" x14ac:dyDescent="0.35">
      <c r="A16" s="34" t="s">
        <v>16</v>
      </c>
      <c r="B16" s="16">
        <v>644567</v>
      </c>
      <c r="C16" s="18">
        <v>70000</v>
      </c>
      <c r="D16" s="30"/>
      <c r="E16" s="30">
        <v>99597.9</v>
      </c>
      <c r="F16" s="30"/>
      <c r="G16" s="30"/>
      <c r="H16" s="24">
        <v>65052.45</v>
      </c>
      <c r="I16" s="24"/>
      <c r="J16" s="24"/>
      <c r="K16" s="24"/>
      <c r="L16" s="30"/>
      <c r="M16" s="30"/>
      <c r="N16" s="30"/>
      <c r="O16" s="24"/>
      <c r="P16" s="17">
        <f t="shared" si="2"/>
        <v>164650.34999999998</v>
      </c>
    </row>
    <row r="17" spans="1:16" x14ac:dyDescent="0.35">
      <c r="A17" s="34" t="s">
        <v>17</v>
      </c>
      <c r="B17" s="16">
        <v>430298</v>
      </c>
      <c r="C17" s="18"/>
      <c r="D17" s="30"/>
      <c r="E17" s="30"/>
      <c r="F17" s="30"/>
      <c r="G17" s="30"/>
      <c r="H17" s="24"/>
      <c r="I17" s="24"/>
      <c r="J17" s="24"/>
      <c r="K17" s="24"/>
      <c r="L17" s="30"/>
      <c r="M17" s="30"/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/>
      <c r="D18" s="30"/>
      <c r="E18" s="30"/>
      <c r="F18" s="30"/>
      <c r="G18" s="30">
        <v>26500</v>
      </c>
      <c r="H18" s="24"/>
      <c r="I18" s="24"/>
      <c r="J18" s="24"/>
      <c r="K18" s="24"/>
      <c r="L18" s="30"/>
      <c r="M18" s="30"/>
      <c r="N18" s="30"/>
      <c r="O18" s="24"/>
      <c r="P18" s="17">
        <f t="shared" si="2"/>
        <v>26500</v>
      </c>
    </row>
    <row r="19" spans="1:16" x14ac:dyDescent="0.35">
      <c r="A19" s="34" t="s">
        <v>19</v>
      </c>
      <c r="B19" s="16">
        <v>1524064</v>
      </c>
      <c r="C19" s="18">
        <v>1132100</v>
      </c>
      <c r="D19" s="30"/>
      <c r="E19" s="30">
        <v>523266.48</v>
      </c>
      <c r="F19" s="30">
        <v>427337</v>
      </c>
      <c r="G19" s="30"/>
      <c r="H19" s="24">
        <v>211764</v>
      </c>
      <c r="I19" s="24"/>
      <c r="J19" s="24"/>
      <c r="K19" s="24"/>
      <c r="L19" s="30"/>
      <c r="M19" s="30"/>
      <c r="N19" s="30"/>
      <c r="O19" s="24"/>
      <c r="P19" s="17">
        <f t="shared" si="2"/>
        <v>1162367.48</v>
      </c>
    </row>
    <row r="20" spans="1:16" x14ac:dyDescent="0.35">
      <c r="A20" s="34" t="s">
        <v>20</v>
      </c>
      <c r="B20" s="16">
        <v>500000</v>
      </c>
      <c r="C20" s="18"/>
      <c r="D20" s="31"/>
      <c r="E20" s="30"/>
      <c r="F20" s="30"/>
      <c r="G20" s="30">
        <v>350465.87</v>
      </c>
      <c r="H20" s="24"/>
      <c r="I20" s="24"/>
      <c r="J20" s="24"/>
      <c r="K20" s="24"/>
      <c r="L20" s="30"/>
      <c r="M20" s="30"/>
      <c r="N20" s="30"/>
      <c r="O20" s="24"/>
      <c r="P20" s="17">
        <f t="shared" si="2"/>
        <v>350465.87</v>
      </c>
    </row>
    <row r="21" spans="1:16" ht="42" x14ac:dyDescent="0.35">
      <c r="A21" s="34" t="s">
        <v>21</v>
      </c>
      <c r="B21" s="16">
        <v>666640</v>
      </c>
      <c r="C21" s="18">
        <v>700000</v>
      </c>
      <c r="D21" s="30"/>
      <c r="E21" s="30">
        <v>58941</v>
      </c>
      <c r="F21" s="30">
        <v>119440.97</v>
      </c>
      <c r="G21" s="30">
        <v>34385.199999999997</v>
      </c>
      <c r="H21" s="24">
        <v>47782.61</v>
      </c>
      <c r="I21" s="24"/>
      <c r="J21" s="24"/>
      <c r="K21" s="24"/>
      <c r="L21" s="30"/>
      <c r="M21" s="30"/>
      <c r="N21" s="30"/>
      <c r="O21" s="24"/>
      <c r="P21" s="17">
        <f t="shared" si="2"/>
        <v>260549.77999999997</v>
      </c>
    </row>
    <row r="22" spans="1:16" x14ac:dyDescent="0.35">
      <c r="A22" s="34" t="s">
        <v>22</v>
      </c>
      <c r="B22" s="16">
        <v>8659800</v>
      </c>
      <c r="C22" s="18">
        <v>-2182100</v>
      </c>
      <c r="D22" s="30">
        <v>242681.57</v>
      </c>
      <c r="E22" s="30">
        <v>547040.06999999995</v>
      </c>
      <c r="F22" s="30">
        <v>506281.57</v>
      </c>
      <c r="G22" s="30">
        <v>126351.57</v>
      </c>
      <c r="H22" s="24">
        <v>144220</v>
      </c>
      <c r="I22" s="24"/>
      <c r="J22" s="24"/>
      <c r="K22" s="24"/>
      <c r="L22" s="30"/>
      <c r="M22" s="30"/>
      <c r="N22" s="30"/>
      <c r="O22" s="24"/>
      <c r="P22" s="17">
        <f t="shared" si="2"/>
        <v>1566574.78</v>
      </c>
    </row>
    <row r="23" spans="1:16" x14ac:dyDescent="0.35">
      <c r="A23" s="34" t="s">
        <v>23</v>
      </c>
      <c r="B23" s="16">
        <v>1167842</v>
      </c>
      <c r="C23" s="18"/>
      <c r="D23" s="30"/>
      <c r="E23" s="30"/>
      <c r="F23" s="30">
        <v>224164.5</v>
      </c>
      <c r="G23" s="30">
        <v>34456</v>
      </c>
      <c r="H23" s="24">
        <v>11741</v>
      </c>
      <c r="I23" s="24"/>
      <c r="J23" s="24"/>
      <c r="K23" s="24"/>
      <c r="L23" s="30"/>
      <c r="M23" s="30"/>
      <c r="N23" s="30"/>
      <c r="O23" s="24"/>
      <c r="P23" s="17">
        <f t="shared" si="2"/>
        <v>270361.5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-4740000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26727.599999999999</v>
      </c>
      <c r="G24" s="15">
        <f t="shared" si="4"/>
        <v>581254.61</v>
      </c>
      <c r="H24" s="23">
        <f t="shared" si="4"/>
        <v>570655.78</v>
      </c>
      <c r="I24" s="23">
        <f t="shared" si="4"/>
        <v>0</v>
      </c>
      <c r="J24" s="23">
        <f t="shared" si="4"/>
        <v>0</v>
      </c>
      <c r="K24" s="23">
        <f t="shared" ref="K24:P24" si="5">SUM(K25:K33)</f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23">
        <f t="shared" si="5"/>
        <v>0</v>
      </c>
      <c r="P24" s="15">
        <f t="shared" si="5"/>
        <v>1439499.7</v>
      </c>
    </row>
    <row r="25" spans="1:16" x14ac:dyDescent="0.35">
      <c r="A25" s="34" t="s">
        <v>25</v>
      </c>
      <c r="B25" s="16">
        <v>521000</v>
      </c>
      <c r="C25" s="18"/>
      <c r="D25" s="30"/>
      <c r="E25" s="30">
        <v>12600</v>
      </c>
      <c r="F25" s="30">
        <v>11600</v>
      </c>
      <c r="G25" s="30"/>
      <c r="H25" s="24">
        <v>51510.65</v>
      </c>
      <c r="I25" s="24"/>
      <c r="J25" s="24"/>
      <c r="K25" s="24"/>
      <c r="L25" s="30"/>
      <c r="M25" s="30"/>
      <c r="N25" s="30"/>
      <c r="O25" s="24"/>
      <c r="P25" s="17">
        <f t="shared" si="2"/>
        <v>75710.649999999994</v>
      </c>
    </row>
    <row r="26" spans="1:16" x14ac:dyDescent="0.35">
      <c r="A26" s="34" t="s">
        <v>26</v>
      </c>
      <c r="B26" s="16">
        <v>445819</v>
      </c>
      <c r="C26" s="18"/>
      <c r="D26" s="30"/>
      <c r="E26" s="30">
        <v>9024.73</v>
      </c>
      <c r="F26" s="30">
        <v>16071.6</v>
      </c>
      <c r="G26" s="30"/>
      <c r="H26" s="24"/>
      <c r="I26" s="24"/>
      <c r="J26" s="24"/>
      <c r="K26" s="24"/>
      <c r="L26" s="30"/>
      <c r="M26" s="30"/>
      <c r="N26" s="30"/>
      <c r="O26" s="24"/>
      <c r="P26" s="17">
        <f t="shared" si="2"/>
        <v>25096.33</v>
      </c>
    </row>
    <row r="27" spans="1:16" x14ac:dyDescent="0.35">
      <c r="A27" s="34" t="s">
        <v>27</v>
      </c>
      <c r="B27" s="16">
        <v>640000</v>
      </c>
      <c r="C27" s="18">
        <v>100000</v>
      </c>
      <c r="D27" s="30"/>
      <c r="E27" s="30"/>
      <c r="F27" s="30"/>
      <c r="G27" s="30">
        <v>120410</v>
      </c>
      <c r="H27" s="24">
        <v>179266.55</v>
      </c>
      <c r="I27" s="24"/>
      <c r="J27" s="24"/>
      <c r="K27" s="24"/>
      <c r="L27" s="30"/>
      <c r="M27" s="30"/>
      <c r="N27" s="30"/>
      <c r="O27" s="24"/>
      <c r="P27" s="17">
        <f t="shared" si="2"/>
        <v>299676.55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>
        <v>16903.5</v>
      </c>
      <c r="H28" s="24"/>
      <c r="I28" s="24"/>
      <c r="J28" s="24"/>
      <c r="K28" s="24"/>
      <c r="L28" s="30"/>
      <c r="M28" s="30"/>
      <c r="N28" s="30"/>
      <c r="O28" s="24"/>
      <c r="P28" s="17">
        <f t="shared" si="2"/>
        <v>16903.5</v>
      </c>
    </row>
    <row r="29" spans="1:16" x14ac:dyDescent="0.35">
      <c r="A29" s="34" t="s">
        <v>29</v>
      </c>
      <c r="B29" s="16">
        <v>210477</v>
      </c>
      <c r="C29" s="18"/>
      <c r="D29" s="30"/>
      <c r="E29" s="30">
        <v>10919.96</v>
      </c>
      <c r="F29" s="30"/>
      <c r="G29" s="30"/>
      <c r="H29" s="24"/>
      <c r="I29" s="24"/>
      <c r="J29" s="24"/>
      <c r="K29" s="24"/>
      <c r="L29" s="30"/>
      <c r="M29" s="30"/>
      <c r="N29" s="30"/>
      <c r="O29" s="24"/>
      <c r="P29" s="17">
        <f t="shared" si="2"/>
        <v>10919.96</v>
      </c>
    </row>
    <row r="30" spans="1:16" x14ac:dyDescent="0.35">
      <c r="A30" s="34" t="s">
        <v>30</v>
      </c>
      <c r="B30" s="16">
        <v>246506</v>
      </c>
      <c r="C30" s="18"/>
      <c r="D30" s="30"/>
      <c r="E30" s="30">
        <v>21183.18</v>
      </c>
      <c r="F30" s="30"/>
      <c r="G30" s="30"/>
      <c r="H30" s="24"/>
      <c r="I30" s="24"/>
      <c r="J30" s="24"/>
      <c r="K30" s="24"/>
      <c r="L30" s="30"/>
      <c r="M30" s="30"/>
      <c r="N30" s="30"/>
      <c r="O30" s="24"/>
      <c r="P30" s="17">
        <f t="shared" si="2"/>
        <v>21183.18</v>
      </c>
    </row>
    <row r="31" spans="1:16" x14ac:dyDescent="0.35">
      <c r="A31" s="34" t="s">
        <v>31</v>
      </c>
      <c r="B31" s="16">
        <v>8954222</v>
      </c>
      <c r="C31" s="18"/>
      <c r="D31" s="30"/>
      <c r="E31" s="30">
        <v>20618.05</v>
      </c>
      <c r="F31" s="17"/>
      <c r="G31" s="30"/>
      <c r="H31" s="24"/>
      <c r="I31" s="24"/>
      <c r="J31" s="24"/>
      <c r="K31" s="24"/>
      <c r="L31" s="30"/>
      <c r="M31" s="30"/>
      <c r="N31" s="30"/>
      <c r="O31" s="24"/>
      <c r="P31" s="17">
        <f t="shared" si="2"/>
        <v>20618.05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-4840000</v>
      </c>
      <c r="D33" s="30">
        <v>124724.22</v>
      </c>
      <c r="E33" s="30">
        <v>61791.57</v>
      </c>
      <c r="F33" s="30">
        <v>-944</v>
      </c>
      <c r="G33" s="30">
        <v>443941.11</v>
      </c>
      <c r="H33" s="24">
        <v>339878.58</v>
      </c>
      <c r="I33" s="24"/>
      <c r="J33" s="24"/>
      <c r="K33" s="24"/>
      <c r="L33" s="30"/>
      <c r="M33" s="30"/>
      <c r="N33" s="30"/>
      <c r="O33" s="24"/>
      <c r="P33" s="17">
        <f t="shared" si="2"/>
        <v>969391.48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/>
      <c r="M34" s="15"/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-22000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20000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200770.51</v>
      </c>
      <c r="I49" s="23">
        <f t="shared" ref="I49:P49" si="8">SUM(I50:I58)</f>
        <v>0</v>
      </c>
      <c r="J49" s="23">
        <f t="shared" si="8"/>
        <v>0</v>
      </c>
      <c r="K49" s="23">
        <f t="shared" si="8"/>
        <v>0</v>
      </c>
      <c r="L49" s="15">
        <f t="shared" si="8"/>
        <v>0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262534.66000000003</v>
      </c>
    </row>
    <row r="50" spans="1:16" x14ac:dyDescent="0.35">
      <c r="A50" s="34" t="s">
        <v>50</v>
      </c>
      <c r="B50" s="16">
        <v>3910798</v>
      </c>
      <c r="C50" s="18"/>
      <c r="D50" s="30">
        <v>0</v>
      </c>
      <c r="E50" s="30">
        <v>0</v>
      </c>
      <c r="F50" s="30"/>
      <c r="G50" s="30"/>
      <c r="H50" s="24">
        <v>194870.51</v>
      </c>
      <c r="I50" s="24"/>
      <c r="J50" s="24"/>
      <c r="K50" s="24"/>
      <c r="L50" s="30"/>
      <c r="M50" s="30"/>
      <c r="N50" s="30"/>
      <c r="O50" s="24"/>
      <c r="P50" s="17">
        <f t="shared" si="2"/>
        <v>194870.51</v>
      </c>
    </row>
    <row r="51" spans="1:16" x14ac:dyDescent="0.35">
      <c r="A51" s="34" t="s">
        <v>51</v>
      </c>
      <c r="B51" s="16">
        <v>550000</v>
      </c>
      <c r="C51" s="18"/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/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58" t="s">
        <v>54</v>
      </c>
      <c r="B54" s="59">
        <v>520000</v>
      </c>
      <c r="C54" s="60">
        <v>20000</v>
      </c>
      <c r="D54" s="61">
        <v>0</v>
      </c>
      <c r="E54" s="61">
        <v>61764.15</v>
      </c>
      <c r="F54" s="61"/>
      <c r="G54" s="61"/>
      <c r="H54" s="62">
        <v>5900</v>
      </c>
      <c r="I54" s="62"/>
      <c r="J54" s="62"/>
      <c r="K54" s="62"/>
      <c r="L54" s="61"/>
      <c r="M54" s="61"/>
      <c r="N54" s="61"/>
      <c r="O54" s="62"/>
      <c r="P54" s="63">
        <f t="shared" si="2"/>
        <v>67664.149999999994</v>
      </c>
    </row>
    <row r="55" spans="1:16" x14ac:dyDescent="0.35">
      <c r="A55" s="34" t="s">
        <v>55</v>
      </c>
      <c r="B55" s="18">
        <v>100000</v>
      </c>
      <c r="C55" s="18"/>
      <c r="D55" s="30">
        <v>0</v>
      </c>
      <c r="E55" s="30">
        <v>0</v>
      </c>
      <c r="F55" s="30"/>
      <c r="G55" s="30"/>
      <c r="H55" s="24"/>
      <c r="I55" s="24"/>
      <c r="J55" s="24"/>
      <c r="K55" s="24"/>
      <c r="L55" s="30"/>
      <c r="M55" s="30"/>
      <c r="N55" s="30"/>
      <c r="O55" s="24"/>
      <c r="P55" s="17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/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x14ac:dyDescent="0.35">
      <c r="A58" s="34" t="s">
        <v>58</v>
      </c>
      <c r="B58" s="16">
        <v>0</v>
      </c>
      <c r="C58" s="18"/>
      <c r="D58" s="30">
        <v>0</v>
      </c>
      <c r="E58" s="30">
        <v>0</v>
      </c>
      <c r="F58" s="30"/>
      <c r="G58" s="30"/>
      <c r="H58" s="24"/>
      <c r="I58" s="24"/>
      <c r="J58" s="24"/>
      <c r="K58" s="24"/>
      <c r="L58" s="30"/>
      <c r="M58" s="30"/>
      <c r="N58" s="30"/>
      <c r="O58" s="24"/>
      <c r="P58" s="17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H59" si="9">SUM(D60:D70)</f>
        <v>0</v>
      </c>
      <c r="E59" s="20">
        <f t="shared" si="9"/>
        <v>0</v>
      </c>
      <c r="F59" s="20">
        <f t="shared" si="9"/>
        <v>0</v>
      </c>
      <c r="G59" s="20">
        <f t="shared" si="9"/>
        <v>0</v>
      </c>
      <c r="H59" s="20">
        <f t="shared" si="9"/>
        <v>1363363.91</v>
      </c>
      <c r="I59" s="20"/>
      <c r="J59" s="20"/>
      <c r="K59" s="20"/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65">
        <f t="shared" si="2"/>
        <v>1363363.91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>
        <v>1363363.91</v>
      </c>
      <c r="I60" s="24"/>
      <c r="J60" s="24"/>
      <c r="K60" s="24"/>
      <c r="L60" s="30"/>
      <c r="M60" s="30"/>
      <c r="N60" s="30"/>
      <c r="O60" s="24"/>
      <c r="P60" s="17">
        <f t="shared" si="2"/>
        <v>1363363.91</v>
      </c>
    </row>
    <row r="61" spans="1:16" x14ac:dyDescent="0.35">
      <c r="A61" s="34" t="s">
        <v>61</v>
      </c>
      <c r="B61" s="17">
        <f t="shared" ref="B61:B70" si="10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34" t="s">
        <v>62</v>
      </c>
      <c r="B62" s="17">
        <f t="shared" si="10"/>
        <v>0</v>
      </c>
      <c r="C62" s="22">
        <v>0</v>
      </c>
      <c r="D62" s="30">
        <v>0</v>
      </c>
      <c r="E62" s="30">
        <v>0</v>
      </c>
      <c r="F62" s="30"/>
      <c r="G62" s="30"/>
      <c r="H62" s="24"/>
      <c r="I62" s="24"/>
      <c r="J62" s="24"/>
      <c r="K62" s="24"/>
      <c r="L62" s="30"/>
      <c r="M62" s="30"/>
      <c r="N62" s="30"/>
      <c r="O62" s="24"/>
      <c r="P62" s="17">
        <f t="shared" si="2"/>
        <v>0</v>
      </c>
    </row>
    <row r="63" spans="1:16" ht="42" x14ac:dyDescent="0.35">
      <c r="A63" s="34" t="s">
        <v>63</v>
      </c>
      <c r="B63" s="17">
        <f t="shared" si="10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1">SUM(E64:I64)</f>
        <v>0</v>
      </c>
      <c r="D64" s="17">
        <f t="shared" ref="D64" si="12">SUM(F64:J64)</f>
        <v>0</v>
      </c>
      <c r="E64" s="17">
        <f t="shared" ref="E64" si="13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4">SUM(D65:L65)</f>
        <v>0</v>
      </c>
    </row>
    <row r="66" spans="1:16" x14ac:dyDescent="0.35">
      <c r="A66" s="34" t="s">
        <v>66</v>
      </c>
      <c r="B66" s="17">
        <f t="shared" si="10"/>
        <v>0</v>
      </c>
      <c r="C66" s="22">
        <v>0</v>
      </c>
      <c r="D66" s="30">
        <v>0</v>
      </c>
      <c r="E66" s="30">
        <v>0</v>
      </c>
      <c r="F66" s="30"/>
      <c r="G66" s="30"/>
      <c r="H66" s="24"/>
      <c r="I66" s="24"/>
      <c r="J66" s="24"/>
      <c r="K66" s="24"/>
      <c r="L66" s="30"/>
      <c r="M66" s="30"/>
      <c r="N66" s="30"/>
      <c r="O66" s="24"/>
      <c r="P66" s="17">
        <f t="shared" si="14"/>
        <v>0</v>
      </c>
    </row>
    <row r="67" spans="1:16" x14ac:dyDescent="0.35">
      <c r="A67" s="33" t="s">
        <v>67</v>
      </c>
      <c r="B67" s="17">
        <f t="shared" si="10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4"/>
        <v>0</v>
      </c>
    </row>
    <row r="68" spans="1:16" x14ac:dyDescent="0.35">
      <c r="A68" s="34" t="s">
        <v>68</v>
      </c>
      <c r="B68" s="17">
        <f t="shared" si="10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4"/>
        <v>0</v>
      </c>
    </row>
    <row r="69" spans="1:16" x14ac:dyDescent="0.35">
      <c r="A69" s="34" t="s">
        <v>69</v>
      </c>
      <c r="B69" s="17">
        <f t="shared" si="10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4"/>
        <v>0</v>
      </c>
    </row>
    <row r="70" spans="1:16" ht="21.75" thickBot="1" x14ac:dyDescent="0.4">
      <c r="A70" s="43" t="s">
        <v>70</v>
      </c>
      <c r="B70" s="44">
        <f t="shared" si="10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4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5">+C8+C14+C24+C34+C42+C49+C59</f>
        <v>0</v>
      </c>
      <c r="D71" s="29">
        <f t="shared" si="15"/>
        <v>8586427.4600000009</v>
      </c>
      <c r="E71" s="29">
        <f t="shared" si="15"/>
        <v>10164939.880000001</v>
      </c>
      <c r="F71" s="29">
        <f t="shared" si="15"/>
        <v>10018607.779999999</v>
      </c>
      <c r="G71" s="29">
        <f t="shared" si="15"/>
        <v>9916425.0999999978</v>
      </c>
      <c r="H71" s="29">
        <f t="shared" si="15"/>
        <v>17364204.809999999</v>
      </c>
      <c r="I71" s="29">
        <f t="shared" si="15"/>
        <v>0</v>
      </c>
      <c r="J71" s="29">
        <f t="shared" si="15"/>
        <v>0</v>
      </c>
      <c r="K71" s="29">
        <f t="shared" si="15"/>
        <v>0</v>
      </c>
      <c r="L71" s="29">
        <f t="shared" si="15"/>
        <v>0</v>
      </c>
      <c r="M71" s="29">
        <f t="shared" si="15"/>
        <v>0</v>
      </c>
      <c r="N71" s="29">
        <f t="shared" si="15"/>
        <v>0</v>
      </c>
      <c r="O71" s="29">
        <f t="shared" si="15"/>
        <v>0</v>
      </c>
      <c r="P71" s="29">
        <f t="shared" si="15"/>
        <v>56050605.030000001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6">+C71</f>
        <v>0</v>
      </c>
      <c r="D81" s="29">
        <f t="shared" si="16"/>
        <v>8586427.4600000009</v>
      </c>
      <c r="E81" s="29">
        <f t="shared" si="16"/>
        <v>10164939.880000001</v>
      </c>
      <c r="F81" s="29">
        <f t="shared" si="16"/>
        <v>10018607.779999999</v>
      </c>
      <c r="G81" s="29">
        <f t="shared" si="16"/>
        <v>9916425.0999999978</v>
      </c>
      <c r="H81" s="29">
        <f t="shared" si="16"/>
        <v>17364204.809999999</v>
      </c>
      <c r="I81" s="29">
        <f t="shared" si="16"/>
        <v>0</v>
      </c>
      <c r="J81" s="29">
        <f t="shared" si="16"/>
        <v>0</v>
      </c>
      <c r="K81" s="29">
        <f t="shared" si="16"/>
        <v>0</v>
      </c>
      <c r="L81" s="29">
        <f t="shared" si="16"/>
        <v>0</v>
      </c>
      <c r="M81" s="29">
        <f t="shared" si="16"/>
        <v>0</v>
      </c>
      <c r="N81" s="29">
        <f t="shared" si="16"/>
        <v>0</v>
      </c>
      <c r="O81" s="29">
        <f t="shared" si="16"/>
        <v>0</v>
      </c>
      <c r="P81" s="29">
        <f t="shared" si="16"/>
        <v>56050605.030000001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66"/>
      <c r="C90" s="66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66"/>
      <c r="C93" s="66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43" fitToHeight="2" orientation="landscape" r:id="rId1"/>
  <headerFooter>
    <oddFooter>&amp;R&amp;P/&amp;N</oddFooter>
  </headerFooter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2023-06-02T16:45:51Z</cp:lastPrinted>
  <dcterms:created xsi:type="dcterms:W3CDTF">2022-06-01T19:16:27Z</dcterms:created>
  <dcterms:modified xsi:type="dcterms:W3CDTF">2023-06-02T17:39:53Z</dcterms:modified>
</cp:coreProperties>
</file>